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 activeTab="1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<sst xmlns="http://schemas.openxmlformats.org/spreadsheetml/2006/main" count="1334" uniqueCount="101">
  <si>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</si>
  <si>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</si>
  <si>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</si>
  <si>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</si>
  <si>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</si>
  <si>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</si>
  <si>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</si>
  <si>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</si>
  <si>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</si>
  <si>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</si>
  <si>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</si>
  <si>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</si>
  <si>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</si>
  <si>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</si>
  <si>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</si>
  <si>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</si>
  <si>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</si>
  <si>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</si>
  <si>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</si>
  <si>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</si>
  <si>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</si>
  <si>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</si>
  <si>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</si>
  <si>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</si>
  <si>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</si>
  <si>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</si>
  <si>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</si>
  <si>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</si>
  <si>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</si>
  <si>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</si>
  <si>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</si>
  <si>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</si>
  <si>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</si>
  <si>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</si>
  <si>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</si>
  <si>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</si>
  <si>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</si>
  <si>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</si>
  <si>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</si>
  <si>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</si>
  <si>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</si>
  <si>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</si>
  <si>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</si>
  <si>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</si>
  <si>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</si>
  <si>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</si>
  <si>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</si>
  <si>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</si>
  <si>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</si>
  <si>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</si>
  <si>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</si>
  <si>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</si>
  <si>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</si>
  <si>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</si>
  <si>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</si>
  <si>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</si>
  <si>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</si>
  <si>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</si>
  <si>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</si>
  <si>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</si>
  <si>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</si>
  <si>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</si>
  <si>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</si>
  <si>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</si>
  <si>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</si>
  <si>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</si>
  <si>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</si>
  <si>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</si>
  <si>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</si>
  <si>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</si>
  <si>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</si>
  <si>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</si>
  <si>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</si>
  <si>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</si>
  <si>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</si>
  <si>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</si>
  <si>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</si>
  <si>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</si>
  <si>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</si>
  <si>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</si>
  <si>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</si>
  <si>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</si>
  <si>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</si>
  <si>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</si>
  <si>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</si>
  <si>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</si>
  <si>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</si>
  <si>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</si>
  <si>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</si>
  <si>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</si>
  <si>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</si>
  <si>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</si>
  <si>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</si>
  <si>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</si>
  <si>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</si>
  <si>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</si>
  <si>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</si>
  <si>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</si>
  <si>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</si>
  <si>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січень-серпень 2024 рік (ТЕЦ-5)</t>
  </si>
  <si>
    <t>Інформація про вплив на навколишнє природне середовище, спричинений виробництвом електричної енергії, за січень-серпень 2024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</si>
</sst>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justify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view="pageBreakPreview" zoomScale="60" zoomScaleNormal="60" workbookViewId="0">
      <pane xSplit="3" topLeftCell="D1" activePane="topRight" state="frozen"/>
      <selection pane="topRight" activeCell="B5" sqref="B5:AC5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4" style="1" customWidth="1"/>
    <col min="9" max="9" width="12.140625" style="1" customWidth="1"/>
    <col min="10" max="10" width="13.425781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6.5703125" style="1" bestFit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99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45558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2">
        <f>SUM(D13:D39)</f>
        <v>90062.766000000003</v>
      </c>
      <c r="E12" s="32">
        <f t="shared" ref="E12:S12" si="0">SUM(E13:E39)</f>
        <v>320.38299999999998</v>
      </c>
      <c r="F12" s="32">
        <f t="shared" si="0"/>
        <v>69446.027000000002</v>
      </c>
      <c r="G12" s="32">
        <f t="shared" si="0"/>
        <v>318.79300000000001</v>
      </c>
      <c r="H12" s="32">
        <f t="shared" si="0"/>
        <v>53283.53</v>
      </c>
      <c r="I12" s="32">
        <f t="shared" si="0"/>
        <v>344.91800000000006</v>
      </c>
      <c r="J12" s="32">
        <f t="shared" si="0"/>
        <v>87457.832000000009</v>
      </c>
      <c r="K12" s="32">
        <f t="shared" si="0"/>
        <v>449.803</v>
      </c>
      <c r="L12" s="32">
        <f t="shared" si="0"/>
        <v>111306.34500000002</v>
      </c>
      <c r="M12" s="32">
        <f t="shared" si="0"/>
        <v>527.22299999999996</v>
      </c>
      <c r="N12" s="32">
        <f t="shared" si="0"/>
        <v>125455.92100000002</v>
      </c>
      <c r="O12" s="32">
        <f t="shared" si="0"/>
        <v>503.60900000000004</v>
      </c>
      <c r="P12" s="32">
        <f t="shared" si="0"/>
        <v>74483.453999999983</v>
      </c>
      <c r="Q12" s="32">
        <f t="shared" si="0"/>
        <v>527.327</v>
      </c>
      <c r="R12" s="32">
        <f t="shared" si="0"/>
        <v>76950.567999999985</v>
      </c>
      <c r="S12" s="32">
        <f t="shared" si="0"/>
        <v>480.02</v>
      </c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688446.44300000009</v>
      </c>
      <c r="AC12" s="33">
        <f>SUM(E12,G12,I12,K12,M12,O12,Q12,S12,U12,W12,Y12,AA12)</f>
        <v>3472.0759999999996</v>
      </c>
    </row>
    <row r="13" spans="2:32" ht="18.75" x14ac:dyDescent="0.25">
      <c r="B13" s="8" t="s">
        <v>75</v>
      </c>
      <c r="C13" s="7" t="s">
        <v>74</v>
      </c>
      <c r="D13" s="27">
        <v>148.37700000000001</v>
      </c>
      <c r="E13" s="31">
        <v>0.52800000000000002</v>
      </c>
      <c r="F13" s="30">
        <v>101.238</v>
      </c>
      <c r="G13" s="30">
        <v>0.46500000000000002</v>
      </c>
      <c r="H13" s="31">
        <v>68.051000000000002</v>
      </c>
      <c r="I13" s="31">
        <v>0.441</v>
      </c>
      <c r="J13" s="30">
        <v>115.363</v>
      </c>
      <c r="K13" s="30">
        <v>0.59299999999999997</v>
      </c>
      <c r="L13" s="31">
        <v>169.524</v>
      </c>
      <c r="M13" s="31">
        <v>0.80300000000000005</v>
      </c>
      <c r="N13" s="34">
        <v>199.99799999999999</v>
      </c>
      <c r="O13" s="34">
        <v>0.80300000000000005</v>
      </c>
      <c r="P13" s="35">
        <v>93.769000000000005</v>
      </c>
      <c r="Q13" s="35">
        <v>0.66400000000000003</v>
      </c>
      <c r="R13" s="36">
        <v>106.514</v>
      </c>
      <c r="S13" s="36">
        <v>0.66400000000000003</v>
      </c>
      <c r="T13" s="37"/>
      <c r="U13" s="27"/>
      <c r="V13" s="38"/>
      <c r="W13" s="38"/>
      <c r="X13" s="39"/>
      <c r="Y13" s="39"/>
      <c r="Z13" s="40"/>
      <c r="AA13" s="29"/>
      <c r="AB13" s="32">
        <f t="shared" ref="AB13:AB15" si="1">SUM(D13,F13,H13,J13,L13,N13,P13,R13,T13,V13,X13,Z13)</f>
        <v>1002.8339999999999</v>
      </c>
      <c r="AC13" s="33">
        <f t="shared" ref="AC13:AC19" si="2">SUM(E13,G13,I13,K13,M13,O13,Q13,S13,U13,W13,Y13,AA13)</f>
        <v>4.9609999999999994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/>
      <c r="U14" s="20"/>
      <c r="V14" s="25"/>
      <c r="W14" s="25"/>
      <c r="X14" s="20"/>
      <c r="Y14" s="20"/>
      <c r="Z14" s="25"/>
      <c r="AA14" s="25"/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31">
        <v>89.197999999999993</v>
      </c>
      <c r="E15" s="31">
        <v>0.317</v>
      </c>
      <c r="F15" s="29">
        <v>0</v>
      </c>
      <c r="G15" s="29">
        <v>0</v>
      </c>
      <c r="H15" s="31">
        <v>58.365000000000002</v>
      </c>
      <c r="I15" s="31">
        <v>0.378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36">
        <v>0.47299999999999998</v>
      </c>
      <c r="S15" s="36">
        <v>3.0000000000000001E-3</v>
      </c>
      <c r="T15" s="27"/>
      <c r="U15" s="27"/>
      <c r="V15" s="29"/>
      <c r="W15" s="29"/>
      <c r="X15" s="27"/>
      <c r="Y15" s="27"/>
      <c r="Z15" s="29"/>
      <c r="AA15" s="29"/>
      <c r="AB15" s="32">
        <f t="shared" si="1"/>
        <v>148.036</v>
      </c>
      <c r="AC15" s="33">
        <f t="shared" si="2"/>
        <v>0.69800000000000006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31">
        <v>0.66900000000000004</v>
      </c>
      <c r="E19" s="31">
        <v>2E-3</v>
      </c>
      <c r="F19" s="29">
        <v>0</v>
      </c>
      <c r="G19" s="29">
        <v>0</v>
      </c>
      <c r="H19" s="31">
        <v>0.45600000000000002</v>
      </c>
      <c r="I19" s="31">
        <v>3.0000000000000001E-3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36">
        <v>4.0000000000000001E-3</v>
      </c>
      <c r="S19" s="29">
        <v>0</v>
      </c>
      <c r="T19" s="27"/>
      <c r="U19" s="27"/>
      <c r="V19" s="29"/>
      <c r="W19" s="29"/>
      <c r="X19" s="27"/>
      <c r="Y19" s="27"/>
      <c r="Z19" s="29"/>
      <c r="AA19" s="29"/>
      <c r="AB19" s="32">
        <f>SUM(D19,F19,H19,J19,L19,N19,P19,R19,T19,V19,X19,Z19)</f>
        <v>1.129</v>
      </c>
      <c r="AC19" s="33">
        <f t="shared" si="2"/>
        <v>5.0000000000000001E-3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/>
      <c r="U20" s="20"/>
      <c r="V20" s="25"/>
      <c r="W20" s="25"/>
      <c r="X20" s="20"/>
      <c r="Y20" s="20"/>
      <c r="Z20" s="25"/>
      <c r="AA20" s="25"/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1">
        <v>26.286999999999999</v>
      </c>
      <c r="E21" s="31">
        <v>9.4E-2</v>
      </c>
      <c r="F21" s="30">
        <v>21.11</v>
      </c>
      <c r="G21" s="30">
        <v>9.7000000000000003E-2</v>
      </c>
      <c r="H21" s="31">
        <v>15.426</v>
      </c>
      <c r="I21" s="27">
        <v>0.1</v>
      </c>
      <c r="J21" s="30">
        <v>26.588999999999999</v>
      </c>
      <c r="K21" s="30">
        <v>0.13700000000000001</v>
      </c>
      <c r="L21" s="31">
        <v>33.832999999999998</v>
      </c>
      <c r="M21" s="27">
        <v>0.16</v>
      </c>
      <c r="N21" s="34">
        <v>38.131999999999998</v>
      </c>
      <c r="O21" s="34">
        <v>0.153</v>
      </c>
      <c r="P21" s="35">
        <v>22.646000000000001</v>
      </c>
      <c r="Q21" s="35">
        <v>0.16</v>
      </c>
      <c r="R21" s="36">
        <v>23.387</v>
      </c>
      <c r="S21" s="36">
        <v>0.14599999999999999</v>
      </c>
      <c r="T21" s="37"/>
      <c r="U21" s="37"/>
      <c r="V21" s="38"/>
      <c r="W21" s="38"/>
      <c r="X21" s="39"/>
      <c r="Y21" s="39"/>
      <c r="Z21" s="40"/>
      <c r="AA21" s="40"/>
      <c r="AB21" s="32">
        <f t="shared" ref="AB21:AB30" si="3">SUM(D21,F21,H21,J21,L21,N21,P21,R21,T21,V21,X21,Z21)</f>
        <v>207.41000000000003</v>
      </c>
      <c r="AC21" s="33">
        <f t="shared" ref="AC21:AC30" si="4">SUM(E21,G21,I21,K21,M21,O21,Q21,S21,U21,W21,Y21,AA21)</f>
        <v>1.0470000000000002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1">
        <v>89793.876000000004</v>
      </c>
      <c r="E22" s="31">
        <v>319.42700000000002</v>
      </c>
      <c r="F22" s="30">
        <v>69322.437000000005</v>
      </c>
      <c r="G22" s="30">
        <v>318.22500000000002</v>
      </c>
      <c r="H22" s="31">
        <v>53138.375999999997</v>
      </c>
      <c r="I22" s="31">
        <v>343.97800000000001</v>
      </c>
      <c r="J22" s="30">
        <v>87314.316000000006</v>
      </c>
      <c r="K22" s="30">
        <v>449.065</v>
      </c>
      <c r="L22" s="31">
        <v>111100.99800000001</v>
      </c>
      <c r="M22" s="31">
        <v>526.25099999999998</v>
      </c>
      <c r="N22" s="34">
        <v>125215.54700000001</v>
      </c>
      <c r="O22" s="34">
        <v>502.64400000000001</v>
      </c>
      <c r="P22" s="35">
        <v>74365.706999999995</v>
      </c>
      <c r="Q22" s="35">
        <v>526.49400000000003</v>
      </c>
      <c r="R22" s="36">
        <v>76818.798999999999</v>
      </c>
      <c r="S22" s="36">
        <v>479.19799999999998</v>
      </c>
      <c r="T22" s="37"/>
      <c r="U22" s="37"/>
      <c r="V22" s="38"/>
      <c r="W22" s="38"/>
      <c r="X22" s="39"/>
      <c r="Y22" s="39"/>
      <c r="Z22" s="40"/>
      <c r="AA22" s="40"/>
      <c r="AB22" s="32">
        <f t="shared" si="3"/>
        <v>687070.05599999998</v>
      </c>
      <c r="AC22" s="33">
        <f t="shared" si="4"/>
        <v>3465.2820000000002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1">
        <v>1.8149999999999999</v>
      </c>
      <c r="E23" s="31">
        <v>6.0000000000000001E-3</v>
      </c>
      <c r="F23" s="30">
        <v>1.242</v>
      </c>
      <c r="G23" s="30">
        <v>6.0000000000000001E-3</v>
      </c>
      <c r="H23" s="27">
        <v>1.1000000000000001</v>
      </c>
      <c r="I23" s="31">
        <v>7.0000000000000001E-3</v>
      </c>
      <c r="J23" s="30">
        <v>1.5640000000000001</v>
      </c>
      <c r="K23" s="30">
        <v>8.0000000000000002E-3</v>
      </c>
      <c r="L23" s="27">
        <v>1.99</v>
      </c>
      <c r="M23" s="31">
        <v>8.9999999999999993E-3</v>
      </c>
      <c r="N23" s="34">
        <v>2.2429999999999999</v>
      </c>
      <c r="O23" s="34">
        <v>8.9999999999999993E-3</v>
      </c>
      <c r="P23" s="35">
        <v>1.3320000000000001</v>
      </c>
      <c r="Q23" s="35">
        <v>8.9999999999999993E-3</v>
      </c>
      <c r="R23" s="36">
        <v>1.377</v>
      </c>
      <c r="S23" s="36">
        <v>8.9999999999999993E-3</v>
      </c>
      <c r="T23" s="27"/>
      <c r="U23" s="37"/>
      <c r="V23" s="38"/>
      <c r="W23" s="38"/>
      <c r="X23" s="39"/>
      <c r="Y23" s="39"/>
      <c r="Z23" s="40"/>
      <c r="AA23" s="40"/>
      <c r="AB23" s="32">
        <f t="shared" si="3"/>
        <v>12.663000000000002</v>
      </c>
      <c r="AC23" s="33">
        <f t="shared" si="4"/>
        <v>6.3E-2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/>
      <c r="U24" s="20"/>
      <c r="V24" s="25"/>
      <c r="W24" s="25"/>
      <c r="X24" s="20"/>
      <c r="Y24" s="20"/>
      <c r="Z24" s="25"/>
      <c r="AA24" s="25"/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31">
        <v>2.544</v>
      </c>
      <c r="E25" s="31">
        <v>8.9999999999999993E-3</v>
      </c>
      <c r="F25" s="29">
        <v>0</v>
      </c>
      <c r="G25" s="29">
        <v>0</v>
      </c>
      <c r="H25" s="31">
        <v>1.756</v>
      </c>
      <c r="I25" s="31">
        <v>1.0999999999999999E-2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36">
        <v>1.4E-2</v>
      </c>
      <c r="S25" s="29">
        <v>0</v>
      </c>
      <c r="T25" s="27"/>
      <c r="U25" s="27"/>
      <c r="V25" s="29"/>
      <c r="W25" s="29"/>
      <c r="X25" s="27"/>
      <c r="Y25" s="27"/>
      <c r="Z25" s="29"/>
      <c r="AA25" s="29"/>
      <c r="AB25" s="32">
        <f t="shared" si="3"/>
        <v>4.3140000000000001</v>
      </c>
      <c r="AC25" s="33">
        <f t="shared" si="4"/>
        <v>1.9999999999999997E-2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1E-3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/>
      <c r="U30" s="27"/>
      <c r="V30" s="29"/>
      <c r="W30" s="29"/>
      <c r="X30" s="27"/>
      <c r="Y30" s="27"/>
      <c r="Z30" s="29"/>
      <c r="AA30" s="29"/>
      <c r="AB30" s="32">
        <f t="shared" si="3"/>
        <v>1E-3</v>
      </c>
      <c r="AC30" s="33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O20" sqref="O20"/>
    </sheetView>
  </sheetViews>
  <sheetFormatPr defaultRowHeight="15.75" x14ac:dyDescent="0.25"/>
  <cols>
    <col min="1" max="2" width="9.140625" style="1"/>
    <col min="3" max="3" width="33.5703125" style="1" customWidth="1"/>
    <col min="4" max="4" width="13.4257812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6.28515625" style="1" bestFit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100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15"/>
      <c r="AA6" s="41">
        <v>45558</v>
      </c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2">
        <f>SUM(D13:D39)</f>
        <v>45391.038000000008</v>
      </c>
      <c r="E12" s="32">
        <f t="shared" ref="E12:S12" si="0">SUM(E13:E39)</f>
        <v>295.70499999999998</v>
      </c>
      <c r="F12" s="32">
        <f t="shared" si="0"/>
        <v>51691.653000000006</v>
      </c>
      <c r="G12" s="32">
        <f t="shared" si="0"/>
        <v>342238.16800000001</v>
      </c>
      <c r="H12" s="32">
        <f t="shared" si="0"/>
        <v>70132.861000000004</v>
      </c>
      <c r="I12" s="32">
        <f t="shared" si="0"/>
        <v>385.02600000000007</v>
      </c>
      <c r="J12" s="32">
        <f t="shared" si="0"/>
        <v>93601.91399999999</v>
      </c>
      <c r="K12" s="32">
        <f t="shared" si="0"/>
        <v>455.07100000000003</v>
      </c>
      <c r="L12" s="32">
        <f t="shared" si="0"/>
        <v>100651.287</v>
      </c>
      <c r="M12" s="32">
        <f t="shared" si="0"/>
        <v>467.14</v>
      </c>
      <c r="N12" s="32">
        <f t="shared" si="0"/>
        <v>62609.08</v>
      </c>
      <c r="O12" s="32">
        <f t="shared" si="0"/>
        <v>494.745</v>
      </c>
      <c r="P12" s="32">
        <f t="shared" si="0"/>
        <v>44501.618000000002</v>
      </c>
      <c r="Q12" s="32">
        <f t="shared" si="0"/>
        <v>426.98499999999996</v>
      </c>
      <c r="R12" s="32">
        <f t="shared" si="0"/>
        <v>55189.169000000002</v>
      </c>
      <c r="S12" s="32">
        <f t="shared" si="0"/>
        <v>454.85599999999999</v>
      </c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523768.62000000005</v>
      </c>
      <c r="AC12" s="33">
        <f>SUM(E12,G12,I12,K12,M12,O12,Q12,S12,U12,W12,Y12,AA12)</f>
        <v>345217.69600000005</v>
      </c>
    </row>
    <row r="13" spans="2:32" ht="18.75" x14ac:dyDescent="0.25">
      <c r="B13" s="8" t="s">
        <v>75</v>
      </c>
      <c r="C13" s="7" t="s">
        <v>74</v>
      </c>
      <c r="D13" s="27">
        <v>79.507999999999996</v>
      </c>
      <c r="E13" s="27">
        <v>0.51800000000000002</v>
      </c>
      <c r="F13" s="29">
        <v>75.227000000000004</v>
      </c>
      <c r="G13" s="29">
        <v>498.06</v>
      </c>
      <c r="H13" s="31">
        <v>102.982</v>
      </c>
      <c r="I13" s="31">
        <v>0.56499999999999995</v>
      </c>
      <c r="J13" s="29">
        <v>114.819</v>
      </c>
      <c r="K13" s="29">
        <v>0.55800000000000005</v>
      </c>
      <c r="L13" s="31">
        <v>121.857</v>
      </c>
      <c r="M13" s="31">
        <v>0.56599999999999995</v>
      </c>
      <c r="N13" s="34">
        <v>59.906999999999996</v>
      </c>
      <c r="O13" s="34">
        <v>0.47299999999999998</v>
      </c>
      <c r="P13" s="35">
        <v>43.537999999999997</v>
      </c>
      <c r="Q13" s="35">
        <v>0.41799999999999998</v>
      </c>
      <c r="R13" s="36">
        <v>61.421999999999997</v>
      </c>
      <c r="S13" s="36">
        <v>0.50600000000000001</v>
      </c>
      <c r="T13" s="27"/>
      <c r="U13" s="27"/>
      <c r="V13" s="38"/>
      <c r="W13" s="38"/>
      <c r="X13" s="39"/>
      <c r="Y13" s="39"/>
      <c r="Z13" s="40"/>
      <c r="AA13" s="40"/>
      <c r="AB13" s="32">
        <f t="shared" ref="AB13:AB30" si="1">SUM(D13,F13,H13,J13,L13,N13,P13,R13,T13,V13,X13,Z13)</f>
        <v>659.2600000000001</v>
      </c>
      <c r="AC13" s="33">
        <f t="shared" ref="AC13:AC30" si="2">SUM(E13,G13,I13,K13,M13,O13,Q13,S13,U13,W13,Y13,AA13)</f>
        <v>501.66399999999993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/>
      <c r="U14" s="20"/>
      <c r="V14" s="25"/>
      <c r="W14" s="25"/>
      <c r="X14" s="20"/>
      <c r="Y14" s="20"/>
      <c r="Z14" s="25"/>
      <c r="AA14" s="25"/>
      <c r="AB14" s="32" t="s">
        <v>98</v>
      </c>
      <c r="AC14" s="33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0" t="s">
        <v>98</v>
      </c>
      <c r="E15" s="20" t="s">
        <v>98</v>
      </c>
      <c r="F15" s="30">
        <v>98.227999999999994</v>
      </c>
      <c r="G15" s="30">
        <v>650.34400000000005</v>
      </c>
      <c r="H15" s="31">
        <v>166.40199999999999</v>
      </c>
      <c r="I15" s="31">
        <v>0.91400000000000003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/>
      <c r="U15" s="27"/>
      <c r="V15" s="29"/>
      <c r="W15" s="29"/>
      <c r="X15" s="27"/>
      <c r="Y15" s="27"/>
      <c r="Z15" s="29"/>
      <c r="AA15" s="29"/>
      <c r="AB15" s="32">
        <f t="shared" ref="AB15" si="3">SUM(D15,F15,H15,J15,L15,N15,P15,R15,T15,V15,X15,Z15)</f>
        <v>264.63</v>
      </c>
      <c r="AC15" s="33">
        <f t="shared" ref="AC15" si="4">SUM(E15,G15,I15,K15,M15,O15,Q15,S15,U15,W15,Y15,AA15)</f>
        <v>651.25800000000004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0" t="s">
        <v>98</v>
      </c>
      <c r="E19" s="20" t="s">
        <v>98</v>
      </c>
      <c r="F19" s="30">
        <v>0.75600000000000001</v>
      </c>
      <c r="G19" s="30">
        <v>5.0049999999999999</v>
      </c>
      <c r="H19" s="31">
        <v>1.6659999999999999</v>
      </c>
      <c r="I19" s="31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/>
      <c r="U19" s="27"/>
      <c r="V19" s="29"/>
      <c r="W19" s="29"/>
      <c r="X19" s="27"/>
      <c r="Y19" s="27"/>
      <c r="Z19" s="29"/>
      <c r="AA19" s="29"/>
      <c r="AB19" s="32">
        <f t="shared" ref="AB19" si="5">SUM(D19,F19,H19,J19,L19,N19,P19,R19,T19,V19,X19,Z19)</f>
        <v>2.4219999999999997</v>
      </c>
      <c r="AC19" s="33">
        <f t="shared" ref="AC19" si="6">SUM(E19,G19,I19,K19,M19,O19,Q19,S19,U19,W19,Y19,AA19)</f>
        <v>5.0140000000000002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/>
      <c r="U20" s="20"/>
      <c r="V20" s="25"/>
      <c r="W20" s="25"/>
      <c r="X20" s="20"/>
      <c r="Y20" s="20"/>
      <c r="Z20" s="25"/>
      <c r="AA20" s="25"/>
      <c r="AB20" s="32" t="s">
        <v>98</v>
      </c>
      <c r="AC20" s="33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13.794</v>
      </c>
      <c r="E21" s="27">
        <v>0.09</v>
      </c>
      <c r="F21" s="29">
        <v>14.159000000000001</v>
      </c>
      <c r="G21" s="29">
        <v>93.742999999999995</v>
      </c>
      <c r="H21" s="31">
        <v>18.702999999999999</v>
      </c>
      <c r="I21" s="31">
        <v>0.10299999999999999</v>
      </c>
      <c r="J21" s="29">
        <v>28.46</v>
      </c>
      <c r="K21" s="29">
        <v>0.13800000000000001</v>
      </c>
      <c r="L21" s="31">
        <v>30.603999999999999</v>
      </c>
      <c r="M21" s="31">
        <v>0.14199999999999999</v>
      </c>
      <c r="N21" s="34">
        <v>19.042000000000002</v>
      </c>
      <c r="O21" s="34">
        <v>0.15</v>
      </c>
      <c r="P21" s="35">
        <v>13.534000000000001</v>
      </c>
      <c r="Q21" s="35">
        <v>0.13</v>
      </c>
      <c r="R21" s="36">
        <v>16.783000000000001</v>
      </c>
      <c r="S21" s="36">
        <v>0.13800000000000001</v>
      </c>
      <c r="T21" s="27"/>
      <c r="U21" s="27"/>
      <c r="V21" s="38"/>
      <c r="W21" s="38"/>
      <c r="X21" s="39"/>
      <c r="Y21" s="39"/>
      <c r="Z21" s="40"/>
      <c r="AA21" s="40"/>
      <c r="AB21" s="32">
        <f t="shared" si="1"/>
        <v>155.07900000000001</v>
      </c>
      <c r="AC21" s="33">
        <f t="shared" si="2"/>
        <v>94.634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45296.925000000003</v>
      </c>
      <c r="E22" s="27">
        <v>295.09199999999998</v>
      </c>
      <c r="F22" s="29">
        <v>51498.91</v>
      </c>
      <c r="G22" s="29">
        <v>340962.06300000002</v>
      </c>
      <c r="H22" s="31">
        <v>69835.070999999996</v>
      </c>
      <c r="I22" s="31">
        <v>383.39100000000002</v>
      </c>
      <c r="J22" s="29">
        <v>93456.960999999996</v>
      </c>
      <c r="K22" s="29">
        <v>454.36700000000002</v>
      </c>
      <c r="L22" s="31">
        <v>100497.026</v>
      </c>
      <c r="M22" s="31">
        <v>466.42399999999998</v>
      </c>
      <c r="N22" s="34">
        <v>62529.010999999999</v>
      </c>
      <c r="O22" s="34">
        <v>494.113</v>
      </c>
      <c r="P22" s="35">
        <v>44443.75</v>
      </c>
      <c r="Q22" s="35">
        <v>426.42899999999997</v>
      </c>
      <c r="R22" s="36">
        <v>55109.976999999999</v>
      </c>
      <c r="S22" s="36">
        <v>454.20400000000001</v>
      </c>
      <c r="T22" s="27"/>
      <c r="U22" s="27"/>
      <c r="V22" s="38"/>
      <c r="W22" s="38"/>
      <c r="X22" s="39"/>
      <c r="Y22" s="39"/>
      <c r="Z22" s="40"/>
      <c r="AA22" s="40"/>
      <c r="AB22" s="32">
        <f t="shared" si="1"/>
        <v>522667.63100000005</v>
      </c>
      <c r="AC22" s="33">
        <f t="shared" si="2"/>
        <v>343936.0830000001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0.81100000000000005</v>
      </c>
      <c r="E23" s="27">
        <v>5.0000000000000001E-3</v>
      </c>
      <c r="F23" s="29">
        <v>1.2210000000000001</v>
      </c>
      <c r="G23" s="29">
        <v>8.0839999999999996</v>
      </c>
      <c r="H23" s="31">
        <v>1.6719999999999999</v>
      </c>
      <c r="I23" s="31">
        <v>8.9999999999999993E-3</v>
      </c>
      <c r="J23" s="29">
        <v>1.6739999999999999</v>
      </c>
      <c r="K23" s="29">
        <v>8.0000000000000002E-3</v>
      </c>
      <c r="L23" s="27">
        <v>1.8</v>
      </c>
      <c r="M23" s="31">
        <v>8.0000000000000002E-3</v>
      </c>
      <c r="N23" s="34">
        <v>1.1200000000000001</v>
      </c>
      <c r="O23" s="34">
        <v>8.9999999999999993E-3</v>
      </c>
      <c r="P23" s="35">
        <v>0.79600000000000004</v>
      </c>
      <c r="Q23" s="35">
        <v>8.0000000000000002E-3</v>
      </c>
      <c r="R23" s="36">
        <v>0.98699999999999999</v>
      </c>
      <c r="S23" s="36">
        <v>8.0000000000000002E-3</v>
      </c>
      <c r="T23" s="27"/>
      <c r="U23" s="27"/>
      <c r="V23" s="38"/>
      <c r="W23" s="38"/>
      <c r="X23" s="39"/>
      <c r="Y23" s="39"/>
      <c r="Z23" s="40"/>
      <c r="AA23" s="40"/>
      <c r="AB23" s="32">
        <f t="shared" si="1"/>
        <v>10.081</v>
      </c>
      <c r="AC23" s="33">
        <f t="shared" si="2"/>
        <v>8.1389999999999976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/>
      <c r="U24" s="20"/>
      <c r="V24" s="25"/>
      <c r="W24" s="25"/>
      <c r="X24" s="20"/>
      <c r="Y24" s="20"/>
      <c r="Z24" s="25"/>
      <c r="AA24" s="25"/>
      <c r="AB24" s="32" t="s">
        <v>98</v>
      </c>
      <c r="AC24" s="33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0" t="s">
        <v>98</v>
      </c>
      <c r="E25" s="20" t="s">
        <v>98</v>
      </c>
      <c r="F25" s="30">
        <v>3.1520000000000001</v>
      </c>
      <c r="G25" s="30">
        <v>20.869</v>
      </c>
      <c r="H25" s="31">
        <v>6.3650000000000002</v>
      </c>
      <c r="I25" s="31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/>
      <c r="U25" s="27"/>
      <c r="V25" s="29"/>
      <c r="W25" s="29"/>
      <c r="X25" s="27"/>
      <c r="Y25" s="27"/>
      <c r="Z25" s="29"/>
      <c r="AA25" s="29"/>
      <c r="AB25" s="32">
        <f t="shared" ref="AB25" si="7">SUM(D25,F25,H25,J25,L25,N25,P25,R25,T25,V25,X25,Z25)</f>
        <v>9.5169999999999995</v>
      </c>
      <c r="AC25" s="33">
        <f t="shared" ref="AC25" si="8">SUM(E25,G25,I25,K25,M25,O25,Q25,S25,U25,W25,Y25,AA25)</f>
        <v>20.904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/>
      <c r="U30" s="27"/>
      <c r="V30" s="29"/>
      <c r="W30" s="29"/>
      <c r="X30" s="27"/>
      <c r="Y30" s="27"/>
      <c r="Z30" s="29"/>
      <c r="AA30" s="29"/>
      <c r="AB30" s="32">
        <f t="shared" si="1"/>
        <v>0</v>
      </c>
      <c r="AC30" s="33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ТЕЦ-5'!Область_печати</vt:lpstr>
      <vt:lpstr>'Дод 4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2025-05-30T10:49:09Z</dcterms:modified>
</cp:coreProperties>
</file>